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<sst xmlns="http://schemas.openxmlformats.org/spreadsheetml/2006/main" count="129" uniqueCount="129">
  <si>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</si>
  <si>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</si>
  <si>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</si>
  <si>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</si>
  <si>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</si>
  <si>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</si>
  <si>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</si>
  <si>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</si>
  <si>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</si>
  <si>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</si>
  <si>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</si>
  <si>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</si>
  <si>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</si>
  <si>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</si>
  <si>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</si>
  <si>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</si>
  <si>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</si>
  <si>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</si>
  <si>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</si>
  <si>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</si>
  <si>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</si>
  <si>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</si>
  <si>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</si>
  <si>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</si>
  <si>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</si>
  <si>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</si>
  <si>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</si>
  <si>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</si>
  <si>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</si>
  <si>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</si>
  <si>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</si>
  <si>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</si>
  <si>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</si>
  <si>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</si>
  <si>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</si>
  <si>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</si>
  <si>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</si>
  <si>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</si>
  <si>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</si>
  <si>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</si>
  <si>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</si>
  <si>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</si>
  <si>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</si>
  <si>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</si>
  <si>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</si>
  <si>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</si>
  <si>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</si>
  <si>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</si>
  <si>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</si>
  <si>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</si>
  <si>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</si>
  <si>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</si>
  <si>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</si>
  <si>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</si>
  <si>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</si>
  <si>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</si>
  <si>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</si>
  <si>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</si>
  <si>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</si>
  <si>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</si>
  <si>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</si>
  <si>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</si>
  <si>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</si>
  <si>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</si>
  <si>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</si>
  <si>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</si>
  <si>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</si>
  <si>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</si>
  <si>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</si>
  <si>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</si>
  <si>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</si>
  <si>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</si>
  <si>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</si>
  <si>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</si>
  <si>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</si>
  <si>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</si>
  <si>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</si>
  <si>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</si>
  <si>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</si>
  <si>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</si>
  <si>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</si>
  <si>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</si>
  <si>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</si>
  <si>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</si>
  <si>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</si>
  <si>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</si>
  <si>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</si>
  <si>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</si>
  <si>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</si>
  <si>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</si>
  <si>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</si>
  <si>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</si>
  <si>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</si>
  <si>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</si>
  <si>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</si>
  <si>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</si>
  <si>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</si>
  <si>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</si>
  <si>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</si>
  <si>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</si>
  <si>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№ ____ от _________г.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</si>
  <si>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</si>
  <si>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</si>
  <si>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</si>
  <si>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</si>
  <si>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</si>
  <si>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</si>
  <si>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</si>
  <si>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</si>
  <si>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</si>
  <si>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</si>
  <si>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</si>
  <si>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</si>
  <si>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</si>
  <si>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</si>
  <si>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</si>
  <si>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</si>
  <si>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</si>
  <si>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</si>
  <si>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</si>
  <si>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?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</si>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</sst>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top"/>
    </xf>
    <xf numFmtId="0" fontId="54" fillId="0" borderId="10" xfId="0" applyNumberFormat="1" applyFont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5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5" fillId="33" borderId="10" xfId="0" applyNumberFormat="1" applyFont="1" applyFill="1" applyBorder="1" applyAlignment="1">
      <alignment horizontal="right" wrapText="1"/>
    </xf>
    <xf numFmtId="4" fontId="54" fillId="33" borderId="10" xfId="0" applyNumberFormat="1" applyFont="1" applyFill="1" applyBorder="1" applyAlignment="1">
      <alignment horizontal="right" wrapText="1"/>
    </xf>
    <xf numFmtId="4" fontId="54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zoomScaleSheetLayoutView="100" zoomScalePageLayoutView="0" workbookViewId="0" topLeftCell="A68">
      <selection activeCell="C74" sqref="C7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7" t="s">
        <v>116</v>
      </c>
      <c r="C1" s="67"/>
      <c r="D1" s="67"/>
      <c r="E1" s="67"/>
    </row>
    <row r="2" spans="2:5" ht="16.5">
      <c r="B2" s="67" t="s">
        <v>23</v>
      </c>
      <c r="C2" s="67"/>
      <c r="D2" s="67"/>
      <c r="E2" s="67"/>
    </row>
    <row r="3" spans="2:5" ht="16.5">
      <c r="B3" s="67" t="s">
        <v>100</v>
      </c>
      <c r="C3" s="67"/>
      <c r="D3" s="67"/>
      <c r="E3" s="67"/>
    </row>
    <row r="4" spans="1:5" ht="18.75" customHeight="1">
      <c r="A4" s="66" t="s">
        <v>22</v>
      </c>
      <c r="B4" s="66"/>
      <c r="C4" s="66"/>
      <c r="D4" s="66"/>
      <c r="E4" s="66"/>
    </row>
    <row r="5" spans="1:5" ht="22.5" customHeight="1">
      <c r="A5" s="66" t="s">
        <v>117</v>
      </c>
      <c r="B5" s="66"/>
      <c r="C5" s="66"/>
      <c r="D5" s="66"/>
      <c r="E5" s="66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33</v>
      </c>
    </row>
    <row r="9" spans="1:5" ht="75" customHeight="1">
      <c r="A9" s="41" t="s">
        <v>1</v>
      </c>
      <c r="B9" s="41" t="s">
        <v>2</v>
      </c>
      <c r="C9" s="42" t="s">
        <v>105</v>
      </c>
      <c r="D9" s="42" t="s">
        <v>118</v>
      </c>
      <c r="E9" s="42" t="s">
        <v>119</v>
      </c>
    </row>
    <row r="10" spans="1:5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</row>
    <row r="11" spans="1:5" ht="37.5">
      <c r="A11" s="45" t="s">
        <v>3</v>
      </c>
      <c r="B11" s="46" t="s">
        <v>21</v>
      </c>
      <c r="C11" s="62">
        <f>C12+C14+C16+C21+C24+C29+C31+C33+C36+C37</f>
        <v>532633</v>
      </c>
      <c r="D11" s="62">
        <f>D12+D14+D16+D21+D24+D29+D31+D33+D36+D37</f>
        <v>484110</v>
      </c>
      <c r="E11" s="62">
        <f>E12+E14+E16+E21+E24+E29+E31+E33+E36+E37</f>
        <v>475087</v>
      </c>
    </row>
    <row r="12" spans="1:5" ht="18.75">
      <c r="A12" s="45" t="s">
        <v>4</v>
      </c>
      <c r="B12" s="47" t="s">
        <v>5</v>
      </c>
      <c r="C12" s="63">
        <f>SUM(C13)</f>
        <v>430680</v>
      </c>
      <c r="D12" s="63">
        <f>SUM(D13)</f>
        <v>386730</v>
      </c>
      <c r="E12" s="63">
        <f>SUM(E13)</f>
        <v>379375</v>
      </c>
    </row>
    <row r="13" spans="1:5" ht="18.75">
      <c r="A13" s="45" t="s">
        <v>6</v>
      </c>
      <c r="B13" s="47" t="s">
        <v>7</v>
      </c>
      <c r="C13" s="63">
        <v>430680</v>
      </c>
      <c r="D13" s="63">
        <v>386730</v>
      </c>
      <c r="E13" s="63">
        <v>379375</v>
      </c>
    </row>
    <row r="14" spans="1:5" ht="55.5" customHeight="1">
      <c r="A14" s="45" t="s">
        <v>57</v>
      </c>
      <c r="B14" s="47" t="s">
        <v>58</v>
      </c>
      <c r="C14" s="63">
        <f>C15</f>
        <v>16300</v>
      </c>
      <c r="D14" s="63">
        <f>D15</f>
        <v>16300</v>
      </c>
      <c r="E14" s="63">
        <f>E15</f>
        <v>16300</v>
      </c>
    </row>
    <row r="15" spans="1:5" ht="56.25">
      <c r="A15" s="45" t="s">
        <v>59</v>
      </c>
      <c r="B15" s="47" t="s">
        <v>60</v>
      </c>
      <c r="C15" s="63">
        <v>16300</v>
      </c>
      <c r="D15" s="63">
        <v>16300</v>
      </c>
      <c r="E15" s="63">
        <v>16300</v>
      </c>
    </row>
    <row r="16" spans="1:5" ht="18.75">
      <c r="A16" s="45" t="s">
        <v>8</v>
      </c>
      <c r="B16" s="47" t="s">
        <v>9</v>
      </c>
      <c r="C16" s="63">
        <f>SUM(C17:C20)</f>
        <v>26968</v>
      </c>
      <c r="D16" s="63">
        <f>SUM(D17:D20)</f>
        <v>27810</v>
      </c>
      <c r="E16" s="63">
        <f>SUM(E17:E20)</f>
        <v>28662</v>
      </c>
    </row>
    <row r="17" spans="1:5" ht="37.5">
      <c r="A17" s="45" t="s">
        <v>103</v>
      </c>
      <c r="B17" s="47" t="s">
        <v>104</v>
      </c>
      <c r="C17" s="63">
        <v>16600</v>
      </c>
      <c r="D17" s="63">
        <v>17100</v>
      </c>
      <c r="E17" s="63">
        <v>17600</v>
      </c>
    </row>
    <row r="18" spans="1:5" ht="37.5">
      <c r="A18" s="45" t="s">
        <v>35</v>
      </c>
      <c r="B18" s="47" t="s">
        <v>24</v>
      </c>
      <c r="C18" s="63">
        <v>0</v>
      </c>
      <c r="D18" s="63">
        <v>0</v>
      </c>
      <c r="E18" s="63">
        <v>0</v>
      </c>
    </row>
    <row r="19" spans="1:5" ht="18.75">
      <c r="A19" s="45" t="s">
        <v>36</v>
      </c>
      <c r="B19" s="47" t="s">
        <v>10</v>
      </c>
      <c r="C19" s="63">
        <v>1743</v>
      </c>
      <c r="D19" s="63">
        <v>1810</v>
      </c>
      <c r="E19" s="63">
        <v>1872</v>
      </c>
    </row>
    <row r="20" spans="1:5" ht="75">
      <c r="A20" s="45" t="s">
        <v>69</v>
      </c>
      <c r="B20" s="48" t="s">
        <v>56</v>
      </c>
      <c r="C20" s="63">
        <v>8625</v>
      </c>
      <c r="D20" s="63">
        <v>8900</v>
      </c>
      <c r="E20" s="63">
        <v>9190</v>
      </c>
    </row>
    <row r="21" spans="1:5" ht="18.75">
      <c r="A21" s="45" t="s">
        <v>11</v>
      </c>
      <c r="B21" s="47" t="s">
        <v>31</v>
      </c>
      <c r="C21" s="63">
        <f>C22+C23</f>
        <v>3950</v>
      </c>
      <c r="D21" s="63">
        <f>D22+D23</f>
        <v>3950</v>
      </c>
      <c r="E21" s="63">
        <f>E22+E23</f>
        <v>3950</v>
      </c>
    </row>
    <row r="22" spans="1:5" ht="76.5" customHeight="1">
      <c r="A22" s="45" t="s">
        <v>68</v>
      </c>
      <c r="B22" s="49" t="s">
        <v>37</v>
      </c>
      <c r="C22" s="63">
        <v>3950</v>
      </c>
      <c r="D22" s="63">
        <v>3950</v>
      </c>
      <c r="E22" s="63">
        <v>3950</v>
      </c>
    </row>
    <row r="23" spans="1:5" ht="55.5" customHeight="1">
      <c r="A23" s="45" t="s">
        <v>74</v>
      </c>
      <c r="B23" s="49" t="s">
        <v>75</v>
      </c>
      <c r="C23" s="63">
        <v>0</v>
      </c>
      <c r="D23" s="63">
        <v>0</v>
      </c>
      <c r="E23" s="63">
        <v>0</v>
      </c>
    </row>
    <row r="24" spans="1:5" ht="75">
      <c r="A24" s="50" t="s">
        <v>12</v>
      </c>
      <c r="B24" s="51" t="s">
        <v>13</v>
      </c>
      <c r="C24" s="64">
        <f>SUM(C25:C28)</f>
        <v>46565</v>
      </c>
      <c r="D24" s="64">
        <f>SUM(D25:D28)</f>
        <v>45595</v>
      </c>
      <c r="E24" s="64">
        <f>SUM(E25:E28)</f>
        <v>43075</v>
      </c>
    </row>
    <row r="25" spans="1:6" ht="152.25" customHeight="1">
      <c r="A25" s="52" t="s">
        <v>70</v>
      </c>
      <c r="B25" s="53" t="s">
        <v>76</v>
      </c>
      <c r="C25" s="63">
        <v>30003</v>
      </c>
      <c r="D25" s="63">
        <v>30503</v>
      </c>
      <c r="E25" s="63">
        <v>28073</v>
      </c>
      <c r="F25" s="59"/>
    </row>
    <row r="26" spans="1:6" ht="96.75" customHeight="1">
      <c r="A26" s="52" t="s">
        <v>77</v>
      </c>
      <c r="B26" s="49" t="s">
        <v>78</v>
      </c>
      <c r="C26" s="63">
        <v>13267</v>
      </c>
      <c r="D26" s="63">
        <v>13267</v>
      </c>
      <c r="E26" s="63">
        <v>13267</v>
      </c>
      <c r="F26" s="59"/>
    </row>
    <row r="27" spans="1:5" ht="112.5">
      <c r="A27" s="45" t="s">
        <v>25</v>
      </c>
      <c r="B27" s="49" t="s">
        <v>34</v>
      </c>
      <c r="C27" s="63">
        <v>1860</v>
      </c>
      <c r="D27" s="63">
        <v>390</v>
      </c>
      <c r="E27" s="63">
        <v>300</v>
      </c>
    </row>
    <row r="28" spans="1:6" ht="131.25">
      <c r="A28" s="54" t="s">
        <v>81</v>
      </c>
      <c r="B28" s="55" t="s">
        <v>80</v>
      </c>
      <c r="C28" s="63">
        <v>1435</v>
      </c>
      <c r="D28" s="63">
        <v>1435</v>
      </c>
      <c r="E28" s="63">
        <v>1435</v>
      </c>
      <c r="F28" s="59" t="s">
        <v>120</v>
      </c>
    </row>
    <row r="29" spans="1:5" ht="37.5">
      <c r="A29" s="45" t="s">
        <v>14</v>
      </c>
      <c r="B29" s="47" t="s">
        <v>15</v>
      </c>
      <c r="C29" s="63">
        <f>SUM(C30)</f>
        <v>1690</v>
      </c>
      <c r="D29" s="63">
        <f>SUM(D30)</f>
        <v>1690</v>
      </c>
      <c r="E29" s="63">
        <f>SUM(E30)</f>
        <v>1690</v>
      </c>
    </row>
    <row r="30" spans="1:5" ht="37.5">
      <c r="A30" s="45" t="s">
        <v>16</v>
      </c>
      <c r="B30" s="47" t="s">
        <v>17</v>
      </c>
      <c r="C30" s="63">
        <v>1690</v>
      </c>
      <c r="D30" s="63">
        <v>1690</v>
      </c>
      <c r="E30" s="63">
        <v>1690</v>
      </c>
    </row>
    <row r="31" spans="1:5" ht="56.25">
      <c r="A31" s="56" t="s">
        <v>32</v>
      </c>
      <c r="B31" s="51" t="s">
        <v>38</v>
      </c>
      <c r="C31" s="64">
        <f>SUM(C32)</f>
        <v>130</v>
      </c>
      <c r="D31" s="64">
        <f>SUM(D32)</f>
        <v>135</v>
      </c>
      <c r="E31" s="64">
        <f>SUM(E32)</f>
        <v>135</v>
      </c>
    </row>
    <row r="32" spans="1:5" ht="37.5">
      <c r="A32" s="52" t="s">
        <v>39</v>
      </c>
      <c r="B32" s="49" t="s">
        <v>40</v>
      </c>
      <c r="C32" s="63">
        <v>130</v>
      </c>
      <c r="D32" s="63">
        <v>135</v>
      </c>
      <c r="E32" s="63">
        <v>135</v>
      </c>
    </row>
    <row r="33" spans="1:5" ht="36.75" customHeight="1">
      <c r="A33" s="45" t="s">
        <v>18</v>
      </c>
      <c r="B33" s="47" t="s">
        <v>26</v>
      </c>
      <c r="C33" s="63">
        <f>SUM(C34:C35)</f>
        <v>5000</v>
      </c>
      <c r="D33" s="63">
        <f>SUM(D34:D35)</f>
        <v>550</v>
      </c>
      <c r="E33" s="63">
        <f>SUM(E34:E35)</f>
        <v>550</v>
      </c>
    </row>
    <row r="34" spans="1:5" ht="151.5" customHeight="1">
      <c r="A34" s="60" t="s">
        <v>122</v>
      </c>
      <c r="B34" s="61" t="s">
        <v>121</v>
      </c>
      <c r="C34" s="63">
        <v>1000</v>
      </c>
      <c r="D34" s="63">
        <v>0</v>
      </c>
      <c r="E34" s="63">
        <v>0</v>
      </c>
    </row>
    <row r="35" spans="1:5" ht="93.75">
      <c r="A35" s="52" t="s">
        <v>101</v>
      </c>
      <c r="B35" s="57" t="s">
        <v>71</v>
      </c>
      <c r="C35" s="63">
        <v>4000</v>
      </c>
      <c r="D35" s="63">
        <v>550</v>
      </c>
      <c r="E35" s="63">
        <v>550</v>
      </c>
    </row>
    <row r="36" spans="1:5" ht="37.5">
      <c r="A36" s="45" t="s">
        <v>19</v>
      </c>
      <c r="B36" s="47" t="s">
        <v>20</v>
      </c>
      <c r="C36" s="63">
        <v>1300</v>
      </c>
      <c r="D36" s="63">
        <v>1300</v>
      </c>
      <c r="E36" s="63">
        <v>1300</v>
      </c>
    </row>
    <row r="37" spans="1:6" ht="18.75">
      <c r="A37" s="58" t="s">
        <v>27</v>
      </c>
      <c r="B37" s="47" t="s">
        <v>28</v>
      </c>
      <c r="C37" s="63">
        <f>SUM(C38)</f>
        <v>50</v>
      </c>
      <c r="D37" s="63">
        <f>SUM(D38)</f>
        <v>50</v>
      </c>
      <c r="E37" s="63">
        <f>SUM(E38)</f>
        <v>50</v>
      </c>
      <c r="F37" s="59"/>
    </row>
    <row r="38" spans="1:6" ht="37.5">
      <c r="A38" s="58" t="s">
        <v>29</v>
      </c>
      <c r="B38" s="47" t="s">
        <v>30</v>
      </c>
      <c r="C38" s="63">
        <v>50</v>
      </c>
      <c r="D38" s="63">
        <v>50</v>
      </c>
      <c r="E38" s="63">
        <v>50</v>
      </c>
      <c r="F38" s="59"/>
    </row>
    <row r="39" spans="1:5" ht="18.75">
      <c r="A39" s="6" t="s">
        <v>41</v>
      </c>
      <c r="B39" s="15" t="s">
        <v>42</v>
      </c>
      <c r="C39" s="16">
        <f>C40</f>
        <v>584533.37234</v>
      </c>
      <c r="D39" s="38">
        <f>D40</f>
        <v>587505.7311799999</v>
      </c>
      <c r="E39" s="38">
        <f>E40</f>
        <v>617576.4983300001</v>
      </c>
    </row>
    <row r="40" spans="1:5" ht="56.25">
      <c r="A40" s="6" t="s">
        <v>43</v>
      </c>
      <c r="B40" s="17" t="s">
        <v>44</v>
      </c>
      <c r="C40" s="18">
        <f>C41+C44+C50+C72</f>
        <v>584533.37234</v>
      </c>
      <c r="D40" s="39">
        <f>D41+D44+D50+D72</f>
        <v>587505.7311799999</v>
      </c>
      <c r="E40" s="39">
        <f>E41+E44+E50+E72</f>
        <v>617576.4983300001</v>
      </c>
    </row>
    <row r="41" spans="1:5" ht="37.5">
      <c r="A41" s="6" t="s">
        <v>84</v>
      </c>
      <c r="B41" s="17" t="s">
        <v>45</v>
      </c>
      <c r="C41" s="18">
        <f>C42+C43</f>
        <v>0</v>
      </c>
      <c r="D41" s="18">
        <f>D42+D43</f>
        <v>0</v>
      </c>
      <c r="E41" s="18">
        <f>E42+E43</f>
        <v>0</v>
      </c>
    </row>
    <row r="42" spans="1:5" ht="44.25" customHeight="1">
      <c r="A42" s="11" t="s">
        <v>85</v>
      </c>
      <c r="B42" s="19" t="s">
        <v>46</v>
      </c>
      <c r="C42" s="20">
        <v>0</v>
      </c>
      <c r="D42" s="20">
        <v>0</v>
      </c>
      <c r="E42" s="20">
        <v>0</v>
      </c>
    </row>
    <row r="43" spans="1:5" ht="58.5" customHeight="1">
      <c r="A43" s="11" t="s">
        <v>86</v>
      </c>
      <c r="B43" s="19" t="s">
        <v>73</v>
      </c>
      <c r="C43" s="20">
        <v>0</v>
      </c>
      <c r="D43" s="20">
        <v>0</v>
      </c>
      <c r="E43" s="20">
        <v>0</v>
      </c>
    </row>
    <row r="44" spans="1:5" ht="56.25">
      <c r="A44" s="6" t="s">
        <v>87</v>
      </c>
      <c r="B44" s="17" t="s">
        <v>47</v>
      </c>
      <c r="C44" s="20">
        <f>C45+C46+C47+C48+C49</f>
        <v>34568.082930000004</v>
      </c>
      <c r="D44" s="20">
        <f>D45+D46+D47+D48+D49</f>
        <v>6330.11612</v>
      </c>
      <c r="E44" s="20">
        <f>E45+E46+E47+E48+E49</f>
        <v>9167.73546</v>
      </c>
    </row>
    <row r="45" spans="1:5" s="13" customFormat="1" ht="77.25" customHeight="1">
      <c r="A45" s="6" t="s">
        <v>97</v>
      </c>
      <c r="B45" s="17" t="s">
        <v>98</v>
      </c>
      <c r="C45" s="18">
        <v>2294.61937</v>
      </c>
      <c r="D45" s="18">
        <v>1915.87119</v>
      </c>
      <c r="E45" s="18">
        <v>1915.87119</v>
      </c>
    </row>
    <row r="46" spans="1:5" s="13" customFormat="1" ht="77.25" customHeight="1">
      <c r="A46" s="6" t="s">
        <v>123</v>
      </c>
      <c r="B46" s="17" t="s">
        <v>124</v>
      </c>
      <c r="C46" s="18"/>
      <c r="D46" s="18"/>
      <c r="E46" s="18">
        <v>2837.61934</v>
      </c>
    </row>
    <row r="47" spans="1:5" s="13" customFormat="1" ht="55.5" customHeight="1">
      <c r="A47" s="6" t="s">
        <v>88</v>
      </c>
      <c r="B47" s="17" t="s">
        <v>72</v>
      </c>
      <c r="C47" s="31">
        <v>1336.8144</v>
      </c>
      <c r="D47" s="31">
        <v>1444.22357</v>
      </c>
      <c r="E47" s="31">
        <v>1444.22357</v>
      </c>
    </row>
    <row r="48" spans="1:5" s="13" customFormat="1" ht="41.25" customHeight="1">
      <c r="A48" s="6" t="s">
        <v>106</v>
      </c>
      <c r="B48" s="17" t="s">
        <v>107</v>
      </c>
      <c r="C48" s="31">
        <v>0</v>
      </c>
      <c r="D48" s="31">
        <v>2802.01636</v>
      </c>
      <c r="E48" s="31">
        <v>2802.01636</v>
      </c>
    </row>
    <row r="49" spans="1:5" s="13" customFormat="1" ht="18.75">
      <c r="A49" s="6" t="s">
        <v>89</v>
      </c>
      <c r="B49" s="17" t="s">
        <v>48</v>
      </c>
      <c r="C49" s="18">
        <v>30936.64916</v>
      </c>
      <c r="D49" s="18">
        <v>168.005</v>
      </c>
      <c r="E49" s="18">
        <v>168.005</v>
      </c>
    </row>
    <row r="50" spans="1:5" s="13" customFormat="1" ht="38.25" customHeight="1">
      <c r="A50" s="11" t="s">
        <v>90</v>
      </c>
      <c r="B50" s="17" t="s">
        <v>49</v>
      </c>
      <c r="C50" s="39">
        <f>C51+C65+C66+C67+C68+C69+C70+C71</f>
        <v>520758.35941</v>
      </c>
      <c r="D50" s="39">
        <f>D51+D65+D66+D67+D68+D69+D70+D71</f>
        <v>554265.6150599999</v>
      </c>
      <c r="E50" s="39">
        <f>E51+E65+E66+E67+E68+E69+E70+E71</f>
        <v>581498.7628700001</v>
      </c>
    </row>
    <row r="51" spans="1:5" ht="37.5" customHeight="1">
      <c r="A51" s="11" t="s">
        <v>91</v>
      </c>
      <c r="B51" s="17" t="s">
        <v>51</v>
      </c>
      <c r="C51" s="39">
        <f>SUM(C52:C64)</f>
        <v>494163.57274</v>
      </c>
      <c r="D51" s="39">
        <f>SUM(D52:D64)</f>
        <v>528312.2056999999</v>
      </c>
      <c r="E51" s="39">
        <f>SUM(E52:E64)</f>
        <v>555642.7437400001</v>
      </c>
    </row>
    <row r="52" spans="1:5" ht="112.5">
      <c r="A52" s="68"/>
      <c r="B52" s="22" t="s">
        <v>52</v>
      </c>
      <c r="C52" s="65">
        <v>312864.491</v>
      </c>
      <c r="D52" s="65">
        <v>331652.121</v>
      </c>
      <c r="E52" s="65">
        <v>351367.584</v>
      </c>
    </row>
    <row r="53" spans="1:5" ht="112.5" customHeight="1">
      <c r="A53" s="69"/>
      <c r="B53" s="22" t="s">
        <v>62</v>
      </c>
      <c r="C53" s="65">
        <v>98572.447</v>
      </c>
      <c r="D53" s="65">
        <v>104253.485</v>
      </c>
      <c r="E53" s="65">
        <v>110210.323</v>
      </c>
    </row>
    <row r="54" spans="1:5" ht="136.5" customHeight="1">
      <c r="A54" s="69"/>
      <c r="B54" s="22" t="s">
        <v>83</v>
      </c>
      <c r="C54" s="23">
        <v>3500</v>
      </c>
      <c r="D54" s="23">
        <v>3500</v>
      </c>
      <c r="E54" s="23">
        <v>3500</v>
      </c>
    </row>
    <row r="55" spans="1:5" ht="76.5" customHeight="1">
      <c r="A55" s="69"/>
      <c r="B55" s="24" t="s">
        <v>53</v>
      </c>
      <c r="C55" s="18">
        <v>21918.142</v>
      </c>
      <c r="D55" s="18">
        <v>21918.142</v>
      </c>
      <c r="E55" s="18">
        <v>21918.142</v>
      </c>
    </row>
    <row r="56" spans="1:5" ht="56.25">
      <c r="A56" s="69"/>
      <c r="B56" s="22" t="s">
        <v>61</v>
      </c>
      <c r="C56" s="65">
        <v>3466.7255</v>
      </c>
      <c r="D56" s="65">
        <v>3466.7255</v>
      </c>
      <c r="E56" s="65">
        <v>3466.7255</v>
      </c>
    </row>
    <row r="57" spans="1:5" ht="95.25" customHeight="1">
      <c r="A57" s="69"/>
      <c r="B57" s="22" t="s">
        <v>54</v>
      </c>
      <c r="C57" s="18">
        <v>830.909</v>
      </c>
      <c r="D57" s="18">
        <v>861.546</v>
      </c>
      <c r="E57" s="18">
        <v>893.408</v>
      </c>
    </row>
    <row r="58" spans="1:5" ht="121.5" customHeight="1">
      <c r="A58" s="69"/>
      <c r="B58" s="25" t="s">
        <v>64</v>
      </c>
      <c r="C58" s="18">
        <v>1.22108</v>
      </c>
      <c r="D58" s="18">
        <v>1.26992</v>
      </c>
      <c r="E58" s="18">
        <v>1.32072</v>
      </c>
    </row>
    <row r="59" spans="1:5" ht="131.25">
      <c r="A59" s="69"/>
      <c r="B59" s="24" t="s">
        <v>65</v>
      </c>
      <c r="C59" s="18">
        <v>426.00537</v>
      </c>
      <c r="D59" s="18">
        <v>426.00537</v>
      </c>
      <c r="E59" s="18">
        <v>426.00537</v>
      </c>
    </row>
    <row r="60" spans="1:5" ht="75">
      <c r="A60" s="69"/>
      <c r="B60" s="24" t="s">
        <v>126</v>
      </c>
      <c r="C60" s="18">
        <v>7304.9</v>
      </c>
      <c r="D60" s="18">
        <v>7412</v>
      </c>
      <c r="E60" s="18">
        <v>7412</v>
      </c>
    </row>
    <row r="61" spans="1:5" ht="93" customHeight="1">
      <c r="A61" s="69"/>
      <c r="B61" s="22" t="s">
        <v>99</v>
      </c>
      <c r="C61" s="18">
        <f>544.32007+9728.55</f>
        <v>10272.870069999999</v>
      </c>
      <c r="D61" s="18">
        <f>8924.79873+9728.55</f>
        <v>18653.348729999998</v>
      </c>
      <c r="E61" s="18">
        <f>9343.46789+9728.45933</f>
        <v>19071.927219999998</v>
      </c>
    </row>
    <row r="62" spans="1:5" ht="188.25" customHeight="1">
      <c r="A62" s="69"/>
      <c r="B62" s="22" t="s">
        <v>82</v>
      </c>
      <c r="C62" s="18">
        <v>3.38708</v>
      </c>
      <c r="D62" s="18">
        <v>3.38708</v>
      </c>
      <c r="E62" s="18">
        <v>3.38708</v>
      </c>
    </row>
    <row r="63" spans="1:5" ht="61.5" customHeight="1">
      <c r="A63" s="69"/>
      <c r="B63" s="22" t="s">
        <v>102</v>
      </c>
      <c r="C63" s="18">
        <v>2925.327</v>
      </c>
      <c r="D63" s="18">
        <v>3032.885</v>
      </c>
      <c r="E63" s="18">
        <v>3144.745</v>
      </c>
    </row>
    <row r="64" spans="1:5" ht="61.5" customHeight="1">
      <c r="A64" s="70"/>
      <c r="B64" s="22" t="s">
        <v>111</v>
      </c>
      <c r="C64" s="18">
        <v>32077.14764</v>
      </c>
      <c r="D64" s="18">
        <v>33131.2901</v>
      </c>
      <c r="E64" s="18">
        <v>34227.17585</v>
      </c>
    </row>
    <row r="65" spans="1:5" ht="141" customHeight="1">
      <c r="A65" s="11" t="s">
        <v>92</v>
      </c>
      <c r="B65" s="25" t="s">
        <v>67</v>
      </c>
      <c r="C65" s="21">
        <v>2401.239</v>
      </c>
      <c r="D65" s="21">
        <v>2401.239</v>
      </c>
      <c r="E65" s="21">
        <v>2401.239</v>
      </c>
    </row>
    <row r="66" spans="1:5" s="13" customFormat="1" ht="96" customHeight="1">
      <c r="A66" s="11" t="s">
        <v>93</v>
      </c>
      <c r="B66" s="26" t="s">
        <v>66</v>
      </c>
      <c r="C66" s="18">
        <v>254.975</v>
      </c>
      <c r="D66" s="18">
        <v>17.627</v>
      </c>
      <c r="E66" s="18">
        <v>17.627</v>
      </c>
    </row>
    <row r="67" spans="1:5" s="13" customFormat="1" ht="77.25" customHeight="1">
      <c r="A67" s="11" t="s">
        <v>112</v>
      </c>
      <c r="B67" s="26" t="s">
        <v>113</v>
      </c>
      <c r="C67" s="27">
        <v>1352.98967</v>
      </c>
      <c r="D67" s="27">
        <v>870.11936</v>
      </c>
      <c r="E67" s="27">
        <v>690.73513</v>
      </c>
    </row>
    <row r="68" spans="1:5" s="13" customFormat="1" ht="96" customHeight="1">
      <c r="A68" s="11" t="s">
        <v>108</v>
      </c>
      <c r="B68" s="26" t="s">
        <v>109</v>
      </c>
      <c r="C68" s="27">
        <v>18278.4</v>
      </c>
      <c r="D68" s="27">
        <v>18278.4</v>
      </c>
      <c r="E68" s="27">
        <v>18278.4</v>
      </c>
    </row>
    <row r="69" spans="1:5" s="13" customFormat="1" ht="57.75" customHeight="1">
      <c r="A69" s="11" t="s">
        <v>94</v>
      </c>
      <c r="B69" s="17" t="s">
        <v>50</v>
      </c>
      <c r="C69" s="18">
        <v>1767.897</v>
      </c>
      <c r="D69" s="18">
        <v>1767.897</v>
      </c>
      <c r="E69" s="18">
        <v>1767.897</v>
      </c>
    </row>
    <row r="70" spans="1:5" s="13" customFormat="1" ht="48" customHeight="1">
      <c r="A70" s="11" t="s">
        <v>125</v>
      </c>
      <c r="B70" s="22" t="s">
        <v>110</v>
      </c>
      <c r="C70" s="18">
        <v>2097.313</v>
      </c>
      <c r="D70" s="18">
        <v>2176.154</v>
      </c>
      <c r="E70" s="18">
        <v>2258.148</v>
      </c>
    </row>
    <row r="71" spans="1:5" s="13" customFormat="1" ht="48" customHeight="1">
      <c r="A71" s="11" t="s">
        <v>127</v>
      </c>
      <c r="B71" s="22" t="s">
        <v>128</v>
      </c>
      <c r="C71" s="18">
        <v>441.973</v>
      </c>
      <c r="D71" s="18">
        <v>441.973</v>
      </c>
      <c r="E71" s="18">
        <v>441.973</v>
      </c>
    </row>
    <row r="72" spans="1:5" s="13" customFormat="1" ht="24" customHeight="1">
      <c r="A72" s="11" t="s">
        <v>95</v>
      </c>
      <c r="B72" s="17" t="s">
        <v>79</v>
      </c>
      <c r="C72" s="23">
        <f>C73+C74</f>
        <v>29206.93</v>
      </c>
      <c r="D72" s="23">
        <f>D73+D74</f>
        <v>26910</v>
      </c>
      <c r="E72" s="23">
        <f>E73+E74</f>
        <v>26910</v>
      </c>
    </row>
    <row r="73" spans="1:5" ht="112.5">
      <c r="A73" s="11" t="s">
        <v>96</v>
      </c>
      <c r="B73" s="28" t="s">
        <v>63</v>
      </c>
      <c r="C73" s="21">
        <v>2296.93</v>
      </c>
      <c r="D73" s="21">
        <v>0</v>
      </c>
      <c r="E73" s="21">
        <v>0</v>
      </c>
    </row>
    <row r="74" spans="1:5" ht="112.5">
      <c r="A74" s="11" t="s">
        <v>114</v>
      </c>
      <c r="B74" s="28" t="s">
        <v>115</v>
      </c>
      <c r="C74" s="21">
        <v>26910</v>
      </c>
      <c r="D74" s="21">
        <v>26910</v>
      </c>
      <c r="E74" s="21">
        <v>26910</v>
      </c>
    </row>
    <row r="75" spans="1:5" ht="18.75">
      <c r="A75" s="12"/>
      <c r="B75" s="29" t="s">
        <v>55</v>
      </c>
      <c r="C75" s="30">
        <f>C11+C39</f>
        <v>1117166.37234</v>
      </c>
      <c r="D75" s="38">
        <f>D11+D39</f>
        <v>1071615.73118</v>
      </c>
      <c r="E75" s="38">
        <f>E11+E39</f>
        <v>1092663.49833</v>
      </c>
    </row>
    <row r="76" spans="1:3" ht="12.75">
      <c r="A76" s="7"/>
      <c r="B76" s="2"/>
      <c r="C76" s="35"/>
    </row>
    <row r="77" spans="1:3" ht="12.75">
      <c r="A77" s="7"/>
      <c r="B77" s="2"/>
      <c r="C77" s="36"/>
    </row>
    <row r="78" spans="1:3" ht="12.75">
      <c r="A78" s="7"/>
      <c r="B78" s="2"/>
      <c r="C78" s="36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</sheetData>
  <sheetProtection/>
  <mergeCells count="6">
    <mergeCell ref="A5:E5"/>
    <mergeCell ref="A4:E4"/>
    <mergeCell ref="B1:E1"/>
    <mergeCell ref="B2:E2"/>
    <mergeCell ref="B3:E3"/>
    <mergeCell ref="A52:A6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2019-03-27T00:29:45Z</cp:lastPrinted>
  <dcterms:created xsi:type="dcterms:W3CDTF">2005-08-18T04:46:17Z</dcterms:created>
  <dcterms:modified xsi:type="dcterms:W3CDTF">2021-11-18T23:25:38Z</dcterms:modified>
  <cp:category/>
  <cp:version/>
  <cp:contentType/>
  <cp:contentStatus/>
</cp:coreProperties>
</file>